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N18" i="1"/>
  <c r="M18"/>
  <c r="M25"/>
  <c r="M27" l="1"/>
  <c r="N25"/>
  <c r="N27" s="1"/>
</calcChain>
</file>

<file path=xl/sharedStrings.xml><?xml version="1.0" encoding="utf-8"?>
<sst xmlns="http://schemas.openxmlformats.org/spreadsheetml/2006/main" count="126" uniqueCount="95">
  <si>
    <t xml:space="preserve">Lp. </t>
  </si>
  <si>
    <t>Nazwa organizatora</t>
  </si>
  <si>
    <t>Miejscowość</t>
  </si>
  <si>
    <t>Kod pocztowy</t>
  </si>
  <si>
    <t>Ulica</t>
  </si>
  <si>
    <t>Nr</t>
  </si>
  <si>
    <t>Nr zadania</t>
  </si>
  <si>
    <t>Miejsce realizacji wypoczynku</t>
  </si>
  <si>
    <t>Liczba adresatów zadania</t>
  </si>
  <si>
    <t>Koszt zadania ogółem</t>
  </si>
  <si>
    <t>Adres organizatora</t>
  </si>
  <si>
    <t>1.</t>
  </si>
  <si>
    <t>2.</t>
  </si>
  <si>
    <t>5.</t>
  </si>
  <si>
    <t>6.</t>
  </si>
  <si>
    <t>8.</t>
  </si>
  <si>
    <t>9.</t>
  </si>
  <si>
    <t>10.</t>
  </si>
  <si>
    <t>11.</t>
  </si>
  <si>
    <t>12.</t>
  </si>
  <si>
    <t>RAZEM</t>
  </si>
  <si>
    <t>STOWARZYSZENIA</t>
  </si>
  <si>
    <t>POZOSTAŁE PODMIOTY</t>
  </si>
  <si>
    <t>Wysokość wnioskowanej dotacji w zł</t>
  </si>
  <si>
    <t>13.</t>
  </si>
  <si>
    <t>14.</t>
  </si>
  <si>
    <t>15.</t>
  </si>
  <si>
    <t>Chorągiew Kujawsko-Pomorska ZHP Hufiec Bydgoszcz-Miasto</t>
  </si>
  <si>
    <t>Bydgoszcz</t>
  </si>
  <si>
    <t>85-010</t>
  </si>
  <si>
    <t>Dworcowa</t>
  </si>
  <si>
    <t>Data złożenia oferty</t>
  </si>
  <si>
    <t>Towarzystwo Przyjaciół Dzieci Oddział Okręgowy</t>
  </si>
  <si>
    <t>Włocławek</t>
  </si>
  <si>
    <t>87-800</t>
  </si>
  <si>
    <t>Kaliska</t>
  </si>
  <si>
    <t>Łeba</t>
  </si>
  <si>
    <t>Zgromadzenie Sióstr Miłosierdzia św. Wincentego a Paulo Prowincja Chełmińsko-Poznańska</t>
  </si>
  <si>
    <t>Chełmno</t>
  </si>
  <si>
    <t>Dominikańska</t>
  </si>
  <si>
    <t>86-200</t>
  </si>
  <si>
    <t>Chorągiew Kujawsko-Pomorska ZHP Hufiec Aleksandrów Kujawski</t>
  </si>
  <si>
    <t>Aleksandrów Kujawski</t>
  </si>
  <si>
    <t>87-700</t>
  </si>
  <si>
    <t>Strażacka</t>
  </si>
  <si>
    <t>Chorągiew Kujawsko-Pomorska ZHP Hufiec Powiatu Włocławskiego</t>
  </si>
  <si>
    <t>Choceń</t>
  </si>
  <si>
    <t>87-850</t>
  </si>
  <si>
    <t>Sikorskiego</t>
  </si>
  <si>
    <t>Chorągiew Kujawsko-Pomorska ZHP Hufiec Toruń</t>
  </si>
  <si>
    <t>87-100</t>
  </si>
  <si>
    <t>Plac św. Katarzyny</t>
  </si>
  <si>
    <t>Toruń</t>
  </si>
  <si>
    <t>Grudziądzkie Centrum Caritas im. Błogosławionej Juty</t>
  </si>
  <si>
    <t>Grudziądz</t>
  </si>
  <si>
    <t>86-300</t>
  </si>
  <si>
    <t>Klasztorna</t>
  </si>
  <si>
    <t>Rytebłota</t>
  </si>
  <si>
    <t>Towarzystwo "Nasze Szwederowo"</t>
  </si>
  <si>
    <t>85-120</t>
  </si>
  <si>
    <t>Nowodworska</t>
  </si>
  <si>
    <t>25/106</t>
  </si>
  <si>
    <t>Jarosławiec</t>
  </si>
  <si>
    <t>Chorągiew Kujawsko-Pomorska ZHP Hufiec Pałuki</t>
  </si>
  <si>
    <t>Łabiszyn</t>
  </si>
  <si>
    <t>89-210</t>
  </si>
  <si>
    <t>Smerzyn</t>
  </si>
  <si>
    <t>10.05.2019 r.</t>
  </si>
  <si>
    <t>85-790</t>
  </si>
  <si>
    <t>Piekary</t>
  </si>
  <si>
    <t>Kościelisko</t>
  </si>
  <si>
    <t>Szklana Huta</t>
  </si>
  <si>
    <t>Związek Harcerstwa Rzeczypospolitej</t>
  </si>
  <si>
    <t>85-356</t>
  </si>
  <si>
    <t>Zamiejska</t>
  </si>
  <si>
    <t>Rybaki</t>
  </si>
  <si>
    <t>Krówka Leśna</t>
  </si>
  <si>
    <t>09.05.2019 r.</t>
  </si>
  <si>
    <t>Polewicz</t>
  </si>
  <si>
    <t>06.05.2019 r.</t>
  </si>
  <si>
    <t>Chęciny</t>
  </si>
  <si>
    <t>Ostrowska</t>
  </si>
  <si>
    <t>Czarny Dunajec</t>
  </si>
  <si>
    <t>RAZEM STOWARZYSZENIA i POZOSTAŁE PODMIOTY</t>
  </si>
  <si>
    <t>Parafia Rzymsko-Katolicka p.w. Najświętrzech Serca Jezusowego</t>
  </si>
  <si>
    <t>Stowarzyszenie na rzecz Szkoły w Lubiewie</t>
  </si>
  <si>
    <t>Lubiewo</t>
  </si>
  <si>
    <t>89-526</t>
  </si>
  <si>
    <t>Wojska Polskiego</t>
  </si>
  <si>
    <t>Bystra</t>
  </si>
  <si>
    <t>Liczba przyznanych punktów ( wymagana min. liczba pkt. 30)</t>
  </si>
  <si>
    <t xml:space="preserve">Zestawienie ofert oceny pod względem merytorycznym na wsparcie.  </t>
  </si>
  <si>
    <t>3.</t>
  </si>
  <si>
    <t>4.</t>
  </si>
  <si>
    <t>7.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</si>
</sst>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3" fontId="1" fillId="2" borderId="1" xfId="0" applyNumberFormat="1" applyFont="1" applyFill="1" applyBorder="1"/>
    <xf numFmtId="43" fontId="2" fillId="3" borderId="1" xfId="0" applyNumberFormat="1" applyFont="1" applyFill="1" applyBorder="1" applyAlignment="1">
      <alignment wrapText="1"/>
    </xf>
    <xf numFmtId="43" fontId="2" fillId="4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43" fontId="6" fillId="0" borderId="1" xfId="0" applyNumberFormat="1" applyFont="1" applyBorder="1" applyAlignment="1">
      <alignment vertical="center" wrapText="1"/>
    </xf>
    <xf numFmtId="4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43" fontId="6" fillId="0" borderId="1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/>
    <xf numFmtId="0" fontId="3" fillId="2" borderId="8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0" fillId="2" borderId="9" xfId="0" applyFill="1" applyBorder="1" applyAlignment="1"/>
    <xf numFmtId="0" fontId="0" fillId="2" borderId="10" xfId="0" applyFill="1" applyBorder="1" applyAlignment="1"/>
    <xf numFmtId="0" fontId="2" fillId="0" borderId="1" xfId="0" applyFont="1" applyBorder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Z27"/>
  <sheetViews>
    <sheetView tabSelected="1" topLeftCell="C16" workbookViewId="0">
      <selection activeCell="C24" sqref="C24"/>
    </sheetView>
  </sheetViews>
  <sheetFormatPr defaultRowHeight="15"/>
  <cols>
    <col min="2" max="2" width="0.42578125" customWidth="1"/>
    <col min="3" max="3" width="5.5703125" customWidth="1"/>
    <col min="4" max="4" width="11.85546875" customWidth="1"/>
    <col min="5" max="5" width="35.140625" customWidth="1"/>
    <col min="6" max="6" width="15.28515625" hidden="1" customWidth="1"/>
    <col min="7" max="7" width="12.42578125" hidden="1" customWidth="1"/>
    <col min="8" max="8" width="13.7109375" hidden="1" customWidth="1"/>
    <col min="9" max="9" width="7.85546875" hidden="1" customWidth="1"/>
    <col min="10" max="10" width="8.5703125" customWidth="1"/>
    <col min="11" max="11" width="22.7109375" customWidth="1"/>
    <col min="12" max="12" width="8.85546875" customWidth="1"/>
    <col min="13" max="13" width="17.28515625" customWidth="1"/>
    <col min="14" max="14" width="18.140625" customWidth="1"/>
    <col min="15" max="15" width="23.85546875" customWidth="1"/>
  </cols>
  <sheetData>
    <row r="1" spans="3:26" ht="1.5" customHeight="1"/>
    <row r="2" spans="3:26">
      <c r="C2" s="30" t="s">
        <v>91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2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3:26" ht="15.75" customHeight="1"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5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3:26" ht="0.75" customHeight="1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3:26" ht="15" customHeight="1">
      <c r="C5" s="36" t="s">
        <v>0</v>
      </c>
      <c r="D5" s="38" t="s">
        <v>31</v>
      </c>
      <c r="E5" s="36" t="s">
        <v>1</v>
      </c>
      <c r="F5" s="36" t="s">
        <v>10</v>
      </c>
      <c r="G5" s="36"/>
      <c r="H5" s="36"/>
      <c r="I5" s="36"/>
      <c r="J5" s="36" t="s">
        <v>6</v>
      </c>
      <c r="K5" s="36" t="s">
        <v>7</v>
      </c>
      <c r="L5" s="36" t="s">
        <v>8</v>
      </c>
      <c r="M5" s="36" t="s">
        <v>23</v>
      </c>
      <c r="N5" s="36" t="s">
        <v>9</v>
      </c>
      <c r="O5" s="37" t="s">
        <v>90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3:26" ht="31.5">
      <c r="C6" s="36"/>
      <c r="D6" s="39"/>
      <c r="E6" s="36"/>
      <c r="F6" s="7" t="s">
        <v>2</v>
      </c>
      <c r="G6" s="7" t="s">
        <v>3</v>
      </c>
      <c r="H6" s="7" t="s">
        <v>4</v>
      </c>
      <c r="I6" s="7" t="s">
        <v>5</v>
      </c>
      <c r="J6" s="36"/>
      <c r="K6" s="36"/>
      <c r="L6" s="36"/>
      <c r="M6" s="36"/>
      <c r="N6" s="36"/>
      <c r="O6" s="37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3:26" ht="18.75" customHeight="1">
      <c r="C7" s="25" t="s">
        <v>21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3:26" s="9" customFormat="1" ht="39.75" customHeight="1">
      <c r="C8" s="10" t="s">
        <v>11</v>
      </c>
      <c r="D8" s="10" t="s">
        <v>77</v>
      </c>
      <c r="E8" s="10" t="s">
        <v>27</v>
      </c>
      <c r="F8" s="10" t="s">
        <v>28</v>
      </c>
      <c r="G8" s="10" t="s">
        <v>29</v>
      </c>
      <c r="H8" s="10" t="s">
        <v>30</v>
      </c>
      <c r="I8" s="10">
        <v>56</v>
      </c>
      <c r="J8" s="10">
        <v>1</v>
      </c>
      <c r="K8" s="10" t="s">
        <v>78</v>
      </c>
      <c r="L8" s="10">
        <v>90</v>
      </c>
      <c r="M8" s="11">
        <v>43600</v>
      </c>
      <c r="N8" s="11">
        <v>83500</v>
      </c>
      <c r="O8" s="10">
        <v>30.6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3:26" s="9" customFormat="1" ht="30">
      <c r="C9" s="10" t="s">
        <v>12</v>
      </c>
      <c r="D9" s="10" t="s">
        <v>77</v>
      </c>
      <c r="E9" s="10" t="s">
        <v>32</v>
      </c>
      <c r="F9" s="10" t="s">
        <v>33</v>
      </c>
      <c r="G9" s="10" t="s">
        <v>34</v>
      </c>
      <c r="H9" s="10" t="s">
        <v>35</v>
      </c>
      <c r="I9" s="10">
        <v>1</v>
      </c>
      <c r="J9" s="10">
        <v>1</v>
      </c>
      <c r="K9" s="10" t="s">
        <v>36</v>
      </c>
      <c r="L9" s="10">
        <v>60</v>
      </c>
      <c r="M9" s="11">
        <v>30000</v>
      </c>
      <c r="N9" s="11">
        <v>61254</v>
      </c>
      <c r="O9" s="10">
        <v>34.299999999999997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3:26" ht="30">
      <c r="C10" s="10" t="s">
        <v>92</v>
      </c>
      <c r="D10" s="10" t="s">
        <v>67</v>
      </c>
      <c r="E10" s="10" t="s">
        <v>41</v>
      </c>
      <c r="F10" s="10" t="s">
        <v>42</v>
      </c>
      <c r="G10" s="10" t="s">
        <v>43</v>
      </c>
      <c r="H10" s="10" t="s">
        <v>44</v>
      </c>
      <c r="I10" s="10">
        <v>5</v>
      </c>
      <c r="J10" s="10">
        <v>1</v>
      </c>
      <c r="K10" s="10" t="s">
        <v>71</v>
      </c>
      <c r="L10" s="10">
        <v>25</v>
      </c>
      <c r="M10" s="12">
        <v>14000</v>
      </c>
      <c r="N10" s="11">
        <v>26745</v>
      </c>
      <c r="O10" s="10">
        <v>35.4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3:26" s="9" customFormat="1" ht="30">
      <c r="C11" s="10" t="s">
        <v>93</v>
      </c>
      <c r="D11" s="10" t="s">
        <v>67</v>
      </c>
      <c r="E11" s="10" t="s">
        <v>45</v>
      </c>
      <c r="F11" s="10" t="s">
        <v>46</v>
      </c>
      <c r="G11" s="10" t="s">
        <v>47</v>
      </c>
      <c r="H11" s="10" t="s">
        <v>48</v>
      </c>
      <c r="I11" s="10">
        <v>12</v>
      </c>
      <c r="J11" s="10">
        <v>1</v>
      </c>
      <c r="K11" s="10" t="s">
        <v>62</v>
      </c>
      <c r="L11" s="10">
        <v>48</v>
      </c>
      <c r="M11" s="12">
        <v>19920</v>
      </c>
      <c r="N11" s="12">
        <v>54548</v>
      </c>
      <c r="O11" s="10">
        <v>31.8</v>
      </c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3:26" s="9" customFormat="1" ht="31.5" customHeight="1">
      <c r="C12" s="10" t="s">
        <v>13</v>
      </c>
      <c r="D12" s="10" t="s">
        <v>67</v>
      </c>
      <c r="E12" s="10" t="s">
        <v>49</v>
      </c>
      <c r="F12" s="10" t="s">
        <v>52</v>
      </c>
      <c r="G12" s="10" t="s">
        <v>50</v>
      </c>
      <c r="H12" s="10" t="s">
        <v>51</v>
      </c>
      <c r="I12" s="10">
        <v>9</v>
      </c>
      <c r="J12" s="10">
        <v>1</v>
      </c>
      <c r="K12" s="10" t="s">
        <v>76</v>
      </c>
      <c r="L12" s="10">
        <v>60</v>
      </c>
      <c r="M12" s="12">
        <v>34000</v>
      </c>
      <c r="N12" s="12">
        <v>58400</v>
      </c>
      <c r="O12" s="10">
        <v>30.1</v>
      </c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3:26" ht="28.5" customHeight="1">
      <c r="C13" s="10" t="s">
        <v>14</v>
      </c>
      <c r="D13" s="10" t="s">
        <v>67</v>
      </c>
      <c r="E13" s="10" t="s">
        <v>72</v>
      </c>
      <c r="F13" s="10" t="s">
        <v>28</v>
      </c>
      <c r="G13" s="10" t="s">
        <v>73</v>
      </c>
      <c r="H13" s="10" t="s">
        <v>74</v>
      </c>
      <c r="I13" s="10">
        <v>13</v>
      </c>
      <c r="J13" s="10">
        <v>1</v>
      </c>
      <c r="K13" s="10" t="s">
        <v>75</v>
      </c>
      <c r="L13" s="10">
        <v>272</v>
      </c>
      <c r="M13" s="12">
        <v>97920</v>
      </c>
      <c r="N13" s="12">
        <v>184822</v>
      </c>
      <c r="O13" s="10">
        <v>30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3:26" s="9" customFormat="1" ht="30">
      <c r="C14" s="10" t="s">
        <v>94</v>
      </c>
      <c r="D14" s="10" t="s">
        <v>67</v>
      </c>
      <c r="E14" s="10" t="s">
        <v>58</v>
      </c>
      <c r="F14" s="10" t="s">
        <v>28</v>
      </c>
      <c r="G14" s="10" t="s">
        <v>59</v>
      </c>
      <c r="H14" s="10" t="s">
        <v>60</v>
      </c>
      <c r="I14" s="10" t="s">
        <v>61</v>
      </c>
      <c r="J14" s="10">
        <v>1</v>
      </c>
      <c r="K14" s="10" t="s">
        <v>62</v>
      </c>
      <c r="L14" s="10">
        <v>570</v>
      </c>
      <c r="M14" s="12">
        <v>228000</v>
      </c>
      <c r="N14" s="12">
        <v>610716</v>
      </c>
      <c r="O14" s="10">
        <v>33.9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3:26" s="9" customFormat="1" ht="30">
      <c r="C15" s="10" t="s">
        <v>15</v>
      </c>
      <c r="D15" s="10" t="s">
        <v>67</v>
      </c>
      <c r="E15" s="10" t="s">
        <v>63</v>
      </c>
      <c r="F15" s="10" t="s">
        <v>64</v>
      </c>
      <c r="G15" s="10" t="s">
        <v>65</v>
      </c>
      <c r="H15" s="10" t="s">
        <v>66</v>
      </c>
      <c r="I15" s="10">
        <v>62</v>
      </c>
      <c r="J15" s="10">
        <v>2</v>
      </c>
      <c r="K15" s="10" t="s">
        <v>66</v>
      </c>
      <c r="L15" s="10">
        <v>90</v>
      </c>
      <c r="M15" s="12">
        <v>28000</v>
      </c>
      <c r="N15" s="12">
        <v>47480</v>
      </c>
      <c r="O15" s="10">
        <v>30</v>
      </c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3:26" s="19" customFormat="1" ht="30">
      <c r="C16" s="10" t="s">
        <v>16</v>
      </c>
      <c r="D16" s="10" t="s">
        <v>67</v>
      </c>
      <c r="E16" s="10" t="s">
        <v>63</v>
      </c>
      <c r="F16" s="10" t="s">
        <v>64</v>
      </c>
      <c r="G16" s="10" t="s">
        <v>65</v>
      </c>
      <c r="H16" s="10" t="s">
        <v>66</v>
      </c>
      <c r="I16" s="10">
        <v>62</v>
      </c>
      <c r="J16" s="10">
        <v>1</v>
      </c>
      <c r="K16" s="10" t="s">
        <v>66</v>
      </c>
      <c r="L16" s="10">
        <v>200</v>
      </c>
      <c r="M16" s="12">
        <v>95000</v>
      </c>
      <c r="N16" s="12">
        <v>163675</v>
      </c>
      <c r="O16" s="10">
        <v>19.2</v>
      </c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3:26" ht="30">
      <c r="C17" s="16" t="s">
        <v>17</v>
      </c>
      <c r="D17" s="10" t="s">
        <v>67</v>
      </c>
      <c r="E17" s="16" t="s">
        <v>85</v>
      </c>
      <c r="F17" s="16" t="s">
        <v>86</v>
      </c>
      <c r="G17" s="16" t="s">
        <v>87</v>
      </c>
      <c r="H17" s="16" t="s">
        <v>88</v>
      </c>
      <c r="I17" s="16">
        <v>16</v>
      </c>
      <c r="J17" s="16">
        <v>1</v>
      </c>
      <c r="K17" s="16" t="s">
        <v>89</v>
      </c>
      <c r="L17" s="16">
        <v>40</v>
      </c>
      <c r="M17" s="17">
        <v>22360</v>
      </c>
      <c r="N17" s="17">
        <v>44624.3</v>
      </c>
      <c r="O17" s="10">
        <v>33.799999999999997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3:26" ht="25.5" customHeight="1">
      <c r="C18" s="24" t="s">
        <v>20</v>
      </c>
      <c r="D18" s="24"/>
      <c r="E18" s="24"/>
      <c r="F18" s="24"/>
      <c r="G18" s="24"/>
      <c r="H18" s="24"/>
      <c r="I18" s="24"/>
      <c r="J18" s="24"/>
      <c r="K18" s="24"/>
      <c r="L18" s="24"/>
      <c r="M18" s="5">
        <f>SUM(M8:M17)</f>
        <v>612800</v>
      </c>
      <c r="N18" s="5">
        <f>SUM(N8:N17)</f>
        <v>1335764.3</v>
      </c>
      <c r="O18" s="2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3:26" s="9" customFormat="1" ht="18.75">
      <c r="C19" s="26" t="s">
        <v>22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3:26" s="9" customFormat="1" ht="45">
      <c r="C20" s="10" t="s">
        <v>18</v>
      </c>
      <c r="D20" s="10" t="s">
        <v>79</v>
      </c>
      <c r="E20" s="13" t="s">
        <v>37</v>
      </c>
      <c r="F20" s="10" t="s">
        <v>38</v>
      </c>
      <c r="G20" s="14" t="s">
        <v>40</v>
      </c>
      <c r="H20" s="10" t="s">
        <v>39</v>
      </c>
      <c r="I20" s="10">
        <v>40</v>
      </c>
      <c r="J20" s="10">
        <v>2</v>
      </c>
      <c r="K20" s="10" t="s">
        <v>38</v>
      </c>
      <c r="L20" s="10">
        <v>55</v>
      </c>
      <c r="M20" s="11">
        <v>66270</v>
      </c>
      <c r="N20" s="11">
        <v>110450</v>
      </c>
      <c r="O20" s="10">
        <v>37.9</v>
      </c>
    </row>
    <row r="21" spans="3:26" s="9" customFormat="1" ht="27.75" customHeight="1">
      <c r="C21" s="10" t="s">
        <v>19</v>
      </c>
      <c r="D21" s="10" t="s">
        <v>79</v>
      </c>
      <c r="E21" s="13" t="s">
        <v>37</v>
      </c>
      <c r="F21" s="10" t="s">
        <v>38</v>
      </c>
      <c r="G21" s="15" t="s">
        <v>40</v>
      </c>
      <c r="H21" s="10" t="s">
        <v>39</v>
      </c>
      <c r="I21" s="10">
        <v>40</v>
      </c>
      <c r="J21" s="10">
        <v>1</v>
      </c>
      <c r="K21" s="10" t="s">
        <v>80</v>
      </c>
      <c r="L21" s="10">
        <v>43</v>
      </c>
      <c r="M21" s="11">
        <v>34800</v>
      </c>
      <c r="N21" s="11">
        <v>58020</v>
      </c>
      <c r="O21" s="10">
        <v>37</v>
      </c>
    </row>
    <row r="22" spans="3:26" s="9" customFormat="1" ht="45">
      <c r="C22" s="10" t="s">
        <v>24</v>
      </c>
      <c r="D22" s="10" t="s">
        <v>67</v>
      </c>
      <c r="E22" s="13" t="s">
        <v>37</v>
      </c>
      <c r="F22" s="10" t="s">
        <v>28</v>
      </c>
      <c r="G22" s="10" t="s">
        <v>68</v>
      </c>
      <c r="H22" s="10" t="s">
        <v>69</v>
      </c>
      <c r="I22" s="10">
        <v>14</v>
      </c>
      <c r="J22" s="10">
        <v>1</v>
      </c>
      <c r="K22" s="10" t="s">
        <v>70</v>
      </c>
      <c r="L22" s="10">
        <v>50</v>
      </c>
      <c r="M22" s="12">
        <v>19930</v>
      </c>
      <c r="N22" s="12">
        <v>49826</v>
      </c>
      <c r="O22" s="10">
        <v>31</v>
      </c>
    </row>
    <row r="23" spans="3:26" ht="30">
      <c r="C23" s="10" t="s">
        <v>25</v>
      </c>
      <c r="D23" s="10" t="s">
        <v>67</v>
      </c>
      <c r="E23" s="10" t="s">
        <v>53</v>
      </c>
      <c r="F23" s="10" t="s">
        <v>54</v>
      </c>
      <c r="G23" s="10" t="s">
        <v>55</v>
      </c>
      <c r="H23" s="10" t="s">
        <v>56</v>
      </c>
      <c r="I23" s="10">
        <v>6</v>
      </c>
      <c r="J23" s="10">
        <v>1</v>
      </c>
      <c r="K23" s="10" t="s">
        <v>57</v>
      </c>
      <c r="L23" s="10">
        <v>45</v>
      </c>
      <c r="M23" s="12">
        <v>23975</v>
      </c>
      <c r="N23" s="12">
        <v>50025</v>
      </c>
      <c r="O23" s="10">
        <v>32.6</v>
      </c>
    </row>
    <row r="24" spans="3:26" s="19" customFormat="1" ht="30">
      <c r="C24" s="10" t="s">
        <v>26</v>
      </c>
      <c r="D24" s="10" t="s">
        <v>67</v>
      </c>
      <c r="E24" s="13" t="s">
        <v>84</v>
      </c>
      <c r="F24" s="10" t="s">
        <v>33</v>
      </c>
      <c r="G24" s="10" t="s">
        <v>34</v>
      </c>
      <c r="H24" s="10" t="s">
        <v>81</v>
      </c>
      <c r="I24" s="10">
        <v>8</v>
      </c>
      <c r="J24" s="10">
        <v>1</v>
      </c>
      <c r="K24" s="10" t="s">
        <v>82</v>
      </c>
      <c r="L24" s="10">
        <v>45</v>
      </c>
      <c r="M24" s="12">
        <v>27000</v>
      </c>
      <c r="N24" s="12">
        <v>80810</v>
      </c>
      <c r="O24" s="10">
        <v>23.1</v>
      </c>
    </row>
    <row r="25" spans="3:26" ht="15" customHeight="1">
      <c r="C25" s="24" t="s">
        <v>20</v>
      </c>
      <c r="D25" s="24"/>
      <c r="E25" s="24"/>
      <c r="F25" s="24"/>
      <c r="G25" s="24"/>
      <c r="H25" s="24"/>
      <c r="I25" s="24"/>
      <c r="J25" s="24"/>
      <c r="K25" s="24"/>
      <c r="L25" s="24"/>
      <c r="M25" s="6">
        <f>SUM(M20:M24)</f>
        <v>171975</v>
      </c>
      <c r="N25" s="6">
        <f>SUM(N20:N24)</f>
        <v>349131</v>
      </c>
      <c r="O25" s="2"/>
    </row>
    <row r="26" spans="3:26" hidden="1"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</row>
    <row r="27" spans="3:26" ht="18.75">
      <c r="C27" s="20" t="s">
        <v>83</v>
      </c>
      <c r="D27" s="21"/>
      <c r="E27" s="22"/>
      <c r="F27" s="22"/>
      <c r="G27" s="22"/>
      <c r="H27" s="22"/>
      <c r="I27" s="22"/>
      <c r="J27" s="22"/>
      <c r="K27" s="22"/>
      <c r="L27" s="23"/>
      <c r="M27" s="4">
        <f>+M18+M25</f>
        <v>784775</v>
      </c>
      <c r="N27" s="4">
        <f>N18+N25</f>
        <v>1684895.3</v>
      </c>
      <c r="O27" s="3"/>
    </row>
  </sheetData>
  <mergeCells count="17">
    <mergeCell ref="C2:O3"/>
    <mergeCell ref="M5:M6"/>
    <mergeCell ref="N5:N6"/>
    <mergeCell ref="O5:O6"/>
    <mergeCell ref="D5:D6"/>
    <mergeCell ref="C5:C6"/>
    <mergeCell ref="E5:E6"/>
    <mergeCell ref="F5:I5"/>
    <mergeCell ref="J5:J6"/>
    <mergeCell ref="K5:K6"/>
    <mergeCell ref="L5:L6"/>
    <mergeCell ref="C27:L27"/>
    <mergeCell ref="C18:L18"/>
    <mergeCell ref="C25:L25"/>
    <mergeCell ref="C7:O7"/>
    <mergeCell ref="C19:O19"/>
    <mergeCell ref="C26:O26"/>
  </mergeCells>
  <pageMargins left="0.70866141732283472" right="0.70866141732283472" top="0.74803149606299213" bottom="0.74803149606299213" header="0.31496062992125984" footer="0.31496062992125984"/>
  <pageSetup paperSize="9" scale="81" fitToHeight="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2019-05-28T11:53:26Z</cp:lastPrinted>
  <dcterms:created xsi:type="dcterms:W3CDTF">2018-04-26T09:22:32Z</dcterms:created>
  <dcterms:modified xsi:type="dcterms:W3CDTF">2019-05-30T07:09:05Z</dcterms:modified>
</cp:coreProperties>
</file>